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2235" windowWidth="24240" windowHeight="13740" activeTab="0"/>
  </bookViews>
  <sheets>
    <sheet name="Foglio1" sheetId="1" r:id="rId1"/>
  </sheets>
  <definedNames>
    <definedName name="_xlnm.Print_Area" localSheetId="0">'Foglio1'!$A$1:$E$25</definedName>
  </definedNames>
  <calcPr fullCalcOnLoad="1"/>
</workbook>
</file>

<file path=xl/sharedStrings.xml><?xml version="1.0" encoding="utf-8"?>
<sst xmlns="http://schemas.openxmlformats.org/spreadsheetml/2006/main" count="25" uniqueCount="25">
  <si>
    <t>COEFFICIENTE DI TEMPERATURA ASSOLUTO Voc [V/°C]</t>
  </si>
  <si>
    <t>NUMERO DI MODULI IN SERIE PER STRINGA</t>
  </si>
  <si>
    <t>Voc DEL MODULO [V]</t>
  </si>
  <si>
    <t>TENSIONE DI ATTIVAZIONE INVERTER [V]</t>
  </si>
  <si>
    <t>TENSIONE MASSIMA Voc INVERTER [V]</t>
  </si>
  <si>
    <t>MARCA MODULO</t>
  </si>
  <si>
    <t>MODELLO MODULO</t>
  </si>
  <si>
    <t>POTENZA MODULO [W]</t>
  </si>
  <si>
    <t>POTENZA NOMINALE IMPIANTO DI PRODUZIONE [kW]</t>
  </si>
  <si>
    <t>POTENZA RICHIESTA PER LA CONNESSIONE IN IMMISSIONE [kW]</t>
  </si>
  <si>
    <t>Vmp Min Sistema [V]</t>
  </si>
  <si>
    <t>Voc  Max Sistema [V]</t>
  </si>
  <si>
    <t>CORRENTE MPP MODULO (Impp) [A]</t>
  </si>
  <si>
    <t>CORRENTE DI CORTO CIRCUITO  MODULO (Isc) [A]</t>
  </si>
  <si>
    <t>Vmpp DEL MODULO [V]</t>
  </si>
  <si>
    <t>Tensione Vmp Sistema [V]</t>
  </si>
  <si>
    <t>Tensione Voc   Sistema [V]</t>
  </si>
  <si>
    <t>TEMPERATURE DI RIFERIMENTO [°C]:</t>
  </si>
  <si>
    <t>TEMPERATURA DI RIFERIMENTO DELLA CELLA [°C]</t>
  </si>
  <si>
    <t>TEMPERATURA DI RIFERIMENTO MINIMA [°C]</t>
  </si>
  <si>
    <t>TEMPERATURA DI RIFERIMENTO MASSIMA [°C]</t>
  </si>
  <si>
    <t>Dati tecnici pannelli fotovoltaici</t>
  </si>
  <si>
    <t>Verifica Configurazione impianto con Inverter serie X-Hybrid (Tutte le taglie)</t>
  </si>
  <si>
    <t>Risultati verifica</t>
  </si>
  <si>
    <t>UP-M230P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</si>
</sst>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h\.mm\.ss"/>
    <numFmt numFmtId="174" formatCode="0.0E+00"/>
    <numFmt numFmtId="175" formatCode="0.0"/>
    <numFmt numFmtId="176" formatCode="&quot;€&quot;\ #,##0.00"/>
    <numFmt numFmtId="177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venir Light"/>
      <family val="0"/>
    </font>
    <font>
      <sz val="14"/>
      <name val="Avenir Light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48"/>
      <name val="Calibri"/>
      <family val="2"/>
    </font>
    <font>
      <sz val="12"/>
      <color indexed="9"/>
      <name val="Avenir Light"/>
      <family val="0"/>
    </font>
    <font>
      <b/>
      <sz val="10"/>
      <color indexed="10"/>
      <name val="Avenir Light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3366FF"/>
      <name val="Calibri"/>
      <family val="2"/>
    </font>
    <font>
      <sz val="12"/>
      <color theme="0"/>
      <name val="Avenir Light"/>
      <family val="0"/>
    </font>
    <font>
      <b/>
      <sz val="10"/>
      <color rgb="FFFF0000"/>
      <name val="Avenir 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194"/>
        <bgColor indexed="64"/>
      </patternFill>
    </fill>
    <fill>
      <patternFill patternType="solid">
        <fgColor rgb="FF4C831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4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" fontId="3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40" fillId="33" borderId="13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14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1" fillId="35" borderId="21" xfId="0" applyFont="1" applyFill="1" applyBorder="1" applyAlignment="1">
      <alignment horizontal="center" vertical="center" wrapText="1"/>
    </xf>
    <xf numFmtId="0" fontId="41" fillId="35" borderId="22" xfId="0" applyFont="1" applyFill="1" applyBorder="1" applyAlignment="1">
      <alignment horizontal="center" vertical="center" wrapText="1"/>
    </xf>
    <xf numFmtId="0" fontId="41" fillId="35" borderId="23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4</xdr:row>
      <xdr:rowOff>219075</xdr:rowOff>
    </xdr:from>
    <xdr:to>
      <xdr:col>4</xdr:col>
      <xdr:colOff>676275</xdr:colOff>
      <xdr:row>12</xdr:row>
      <xdr:rowOff>152400</xdr:rowOff>
    </xdr:to>
    <xdr:pic>
      <xdr:nvPicPr>
        <xdr:cNvPr id="1" name="Immagine 5" descr="INvert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743075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0</xdr:row>
      <xdr:rowOff>9525</xdr:rowOff>
    </xdr:from>
    <xdr:to>
      <xdr:col>4</xdr:col>
      <xdr:colOff>781050</xdr:colOff>
      <xdr:row>0</xdr:row>
      <xdr:rowOff>628650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J29"/>
  <sheetViews>
    <sheetView tabSelected="1" zoomScale="160" zoomScaleNormal="160" zoomScalePageLayoutView="0" workbookViewId="0" topLeftCell="A4">
      <selection activeCell="B5" sqref="B5"/>
    </sheetView>
  </sheetViews>
  <sheetFormatPr defaultColWidth="8.8515625" defaultRowHeight="15"/>
  <cols>
    <col min="1" max="1" width="7.140625" style="0" customWidth="1"/>
    <col min="2" max="2" width="58.421875" style="0" customWidth="1"/>
    <col min="3" max="3" width="9.7109375" style="0" customWidth="1"/>
    <col min="4" max="5" width="12.28125" style="0" customWidth="1"/>
  </cols>
  <sheetData>
    <row r="1" ht="52.5" customHeight="1"/>
    <row r="2" spans="1:5" ht="31.5" customHeight="1">
      <c r="A2" s="44" t="s">
        <v>22</v>
      </c>
      <c r="B2" s="45"/>
      <c r="C2" s="45"/>
      <c r="D2" s="45"/>
      <c r="E2" s="46"/>
    </row>
    <row r="3" spans="1:6" ht="18" customHeight="1">
      <c r="A3" s="41" t="s">
        <v>21</v>
      </c>
      <c r="B3" s="31" t="s">
        <v>8</v>
      </c>
      <c r="C3" s="38"/>
      <c r="D3" s="20"/>
      <c r="E3" s="21"/>
      <c r="F3" s="3"/>
    </row>
    <row r="4" spans="1:7" ht="18" customHeight="1">
      <c r="A4" s="42"/>
      <c r="B4" s="32" t="s">
        <v>9</v>
      </c>
      <c r="C4" s="39"/>
      <c r="D4" s="7"/>
      <c r="E4" s="22"/>
      <c r="F4" s="8"/>
      <c r="G4" s="9"/>
    </row>
    <row r="5" spans="1:7" ht="18" customHeight="1">
      <c r="A5" s="42"/>
      <c r="B5" s="33" t="s">
        <v>5</v>
      </c>
      <c r="C5" s="39"/>
      <c r="D5" s="7"/>
      <c r="E5" s="22"/>
      <c r="F5" s="8"/>
      <c r="G5" s="9"/>
    </row>
    <row r="6" spans="1:7" ht="18" customHeight="1">
      <c r="A6" s="42"/>
      <c r="B6" s="32" t="s">
        <v>6</v>
      </c>
      <c r="C6" s="39" t="s">
        <v>24</v>
      </c>
      <c r="D6" s="7"/>
      <c r="E6" s="22"/>
      <c r="F6" s="8"/>
      <c r="G6" s="9"/>
    </row>
    <row r="7" spans="1:7" ht="18" customHeight="1">
      <c r="A7" s="42"/>
      <c r="B7" s="33" t="s">
        <v>12</v>
      </c>
      <c r="C7" s="39">
        <v>7.7</v>
      </c>
      <c r="D7" s="7"/>
      <c r="E7" s="22"/>
      <c r="F7" s="8"/>
      <c r="G7" s="9"/>
    </row>
    <row r="8" spans="1:7" ht="18" customHeight="1">
      <c r="A8" s="42"/>
      <c r="B8" s="32" t="s">
        <v>13</v>
      </c>
      <c r="C8" s="39">
        <v>8.25</v>
      </c>
      <c r="D8" s="7"/>
      <c r="E8" s="22"/>
      <c r="F8" s="8"/>
      <c r="G8" s="9"/>
    </row>
    <row r="9" spans="1:7" ht="18" customHeight="1">
      <c r="A9" s="42"/>
      <c r="B9" s="33" t="s">
        <v>7</v>
      </c>
      <c r="C9" s="39">
        <v>230</v>
      </c>
      <c r="D9" s="7"/>
      <c r="E9" s="22"/>
      <c r="F9" s="8"/>
      <c r="G9" s="9"/>
    </row>
    <row r="10" spans="1:7" ht="18" customHeight="1">
      <c r="A10" s="42"/>
      <c r="B10" s="32" t="s">
        <v>0</v>
      </c>
      <c r="C10" s="39">
        <v>-0.32</v>
      </c>
      <c r="D10" s="4">
        <f>C10</f>
        <v>-0.32</v>
      </c>
      <c r="E10" s="23"/>
      <c r="F10" s="6"/>
      <c r="G10" s="10"/>
    </row>
    <row r="11" spans="1:7" ht="15">
      <c r="A11" s="42"/>
      <c r="B11" s="33" t="s">
        <v>1</v>
      </c>
      <c r="C11" s="39">
        <v>6</v>
      </c>
      <c r="D11" s="4">
        <f>C11</f>
        <v>6</v>
      </c>
      <c r="E11" s="23"/>
      <c r="F11" s="6"/>
      <c r="G11" s="10"/>
    </row>
    <row r="12" spans="1:7" ht="15">
      <c r="A12" s="42"/>
      <c r="B12" s="32" t="s">
        <v>18</v>
      </c>
      <c r="C12" s="27">
        <v>25</v>
      </c>
      <c r="D12" s="4">
        <f>C12</f>
        <v>25</v>
      </c>
      <c r="E12" s="23">
        <f>C13</f>
        <v>-10</v>
      </c>
      <c r="F12" s="6">
        <f>C14</f>
        <v>45</v>
      </c>
      <c r="G12" s="10"/>
    </row>
    <row r="13" spans="1:9" ht="15">
      <c r="A13" s="42"/>
      <c r="B13" s="33" t="s">
        <v>19</v>
      </c>
      <c r="C13" s="28">
        <v>-10</v>
      </c>
      <c r="D13" s="4"/>
      <c r="E13" s="23"/>
      <c r="F13" s="6"/>
      <c r="G13" s="10"/>
      <c r="I13" s="2"/>
    </row>
    <row r="14" spans="1:7" ht="15">
      <c r="A14" s="42"/>
      <c r="B14" s="32" t="s">
        <v>20</v>
      </c>
      <c r="C14" s="27">
        <v>45</v>
      </c>
      <c r="D14" s="4"/>
      <c r="E14" s="23"/>
      <c r="F14" s="6"/>
      <c r="G14" s="10"/>
    </row>
    <row r="15" spans="1:7" ht="15">
      <c r="A15" s="42"/>
      <c r="B15" s="33" t="s">
        <v>2</v>
      </c>
      <c r="C15" s="39">
        <v>37.4</v>
      </c>
      <c r="D15" s="4">
        <f>C15</f>
        <v>37.4</v>
      </c>
      <c r="E15" s="23">
        <f>-D10*(D12-E12)*D11</f>
        <v>67.2</v>
      </c>
      <c r="F15" s="6">
        <f>-D10*(-F12+D12)*D11</f>
        <v>-38.400000000000006</v>
      </c>
      <c r="G15" s="10"/>
    </row>
    <row r="16" spans="1:7" ht="15">
      <c r="A16" s="43"/>
      <c r="B16" s="34" t="s">
        <v>14</v>
      </c>
      <c r="C16" s="40">
        <v>29.9</v>
      </c>
      <c r="D16" s="24">
        <f>C16</f>
        <v>29.9</v>
      </c>
      <c r="E16" s="25">
        <f>-D10*(D12-E12)*D11</f>
        <v>67.2</v>
      </c>
      <c r="F16" s="6">
        <f>F15</f>
        <v>-38.400000000000006</v>
      </c>
      <c r="G16" s="10"/>
    </row>
    <row r="17" spans="1:7" ht="15" customHeight="1">
      <c r="A17" s="41" t="s">
        <v>23</v>
      </c>
      <c r="B17" s="31" t="s">
        <v>3</v>
      </c>
      <c r="C17" s="12">
        <v>125</v>
      </c>
      <c r="D17" s="11"/>
      <c r="E17" s="26"/>
      <c r="F17" s="8"/>
      <c r="G17" s="9"/>
    </row>
    <row r="18" spans="1:7" ht="15">
      <c r="A18" s="42"/>
      <c r="B18" s="32" t="s">
        <v>4</v>
      </c>
      <c r="C18" s="14">
        <v>530</v>
      </c>
      <c r="D18" s="13"/>
      <c r="E18" s="27"/>
      <c r="F18" s="8"/>
      <c r="G18" s="9"/>
    </row>
    <row r="19" spans="1:7" ht="15">
      <c r="A19" s="42"/>
      <c r="B19" s="33" t="s">
        <v>17</v>
      </c>
      <c r="C19" s="17">
        <f>D12</f>
        <v>25</v>
      </c>
      <c r="D19" s="17">
        <f>E12</f>
        <v>-10</v>
      </c>
      <c r="E19" s="28">
        <f>F12</f>
        <v>45</v>
      </c>
      <c r="F19" s="2"/>
      <c r="G19" s="2"/>
    </row>
    <row r="20" spans="1:7" ht="15">
      <c r="A20" s="42"/>
      <c r="B20" s="32" t="s">
        <v>16</v>
      </c>
      <c r="C20" s="16">
        <f>D15*D11</f>
        <v>224.39999999999998</v>
      </c>
      <c r="D20" s="16">
        <f>C20+E15</f>
        <v>291.59999999999997</v>
      </c>
      <c r="E20" s="29">
        <f>C20+F15</f>
        <v>185.99999999999997</v>
      </c>
      <c r="F20" s="2"/>
      <c r="G20" s="2"/>
    </row>
    <row r="21" spans="1:9" ht="15">
      <c r="A21" s="42"/>
      <c r="B21" s="33" t="s">
        <v>15</v>
      </c>
      <c r="C21" s="18">
        <f>D16*D11</f>
        <v>179.39999999999998</v>
      </c>
      <c r="D21" s="18">
        <f>C21+E16</f>
        <v>246.59999999999997</v>
      </c>
      <c r="E21" s="30">
        <f>C21+F16</f>
        <v>140.99999999999997</v>
      </c>
      <c r="F21" s="2"/>
      <c r="G21" s="3"/>
      <c r="H21" s="1"/>
      <c r="I21" s="1"/>
    </row>
    <row r="22" spans="1:9" ht="15">
      <c r="A22" s="42"/>
      <c r="B22" s="32" t="s">
        <v>11</v>
      </c>
      <c r="C22" s="16">
        <f>MAX(C20,D20,E20)</f>
        <v>291.59999999999997</v>
      </c>
      <c r="D22" s="13"/>
      <c r="E22" s="29"/>
      <c r="F22" s="5"/>
      <c r="G22" s="1"/>
      <c r="H22" s="1"/>
      <c r="I22" s="1"/>
    </row>
    <row r="23" spans="1:9" ht="15">
      <c r="A23" s="42"/>
      <c r="B23" s="35" t="s">
        <v>10</v>
      </c>
      <c r="C23" s="36">
        <f>MIN(C21,D21,E21)</f>
        <v>140.99999999999997</v>
      </c>
      <c r="D23" s="15"/>
      <c r="E23" s="37"/>
      <c r="F23" s="5"/>
      <c r="G23" s="1"/>
      <c r="H23" s="1"/>
      <c r="I23" s="1"/>
    </row>
    <row r="24" spans="1:10" ht="24.75" customHeight="1">
      <c r="A24" s="42"/>
      <c r="B24" s="47" t="str">
        <f>IF(C22&lt;C18,"OK Voc Max Sistema &lt; Voc Max INVERTER","ATTENZIONE LA VERIFICA NON E' SODDISFATTA! Voc Max Sistema &gt; Voc Max INVERTER")</f>
        <v>OK Voc Max Sistema &lt; Voc Max INVERTER</v>
      </c>
      <c r="C24" s="47"/>
      <c r="D24" s="47"/>
      <c r="E24" s="48"/>
      <c r="F24" s="3"/>
      <c r="G24" s="3"/>
      <c r="H24" s="3"/>
      <c r="I24" s="3"/>
      <c r="J24" s="2"/>
    </row>
    <row r="25" spans="1:10" ht="24.75" customHeight="1">
      <c r="A25" s="43"/>
      <c r="B25" s="49" t="str">
        <f>IF(C23&gt;C17,"OK Vmp Min Sistema&gt;TENSIONE ATTIVAZIONE INVERTER","ATTENZIONE! LA TENSIONE DI ATTIVAZIONE DEL SISTEMA NON è SUFFICIENTE!")</f>
        <v>OK Vmp Min Sistema&gt;TENSIONE ATTIVAZIONE INVERTER</v>
      </c>
      <c r="C25" s="49"/>
      <c r="D25" s="49"/>
      <c r="E25" s="50"/>
      <c r="F25" s="3"/>
      <c r="G25" s="3"/>
      <c r="H25" s="3"/>
      <c r="I25" s="3"/>
      <c r="J25" s="2"/>
    </row>
    <row r="26" ht="15">
      <c r="A26" s="19"/>
    </row>
    <row r="27" ht="15">
      <c r="A27" s="19"/>
    </row>
    <row r="28" ht="15">
      <c r="A28" s="19"/>
    </row>
    <row r="29" ht="15">
      <c r="A29" s="19"/>
    </row>
  </sheetData>
  <sheetProtection password="8BE5" sheet="1" objects="1" scenarios="1"/>
  <mergeCells count="5">
    <mergeCell ref="A3:A16"/>
    <mergeCell ref="A17:A25"/>
    <mergeCell ref="A2:E2"/>
    <mergeCell ref="B24:E24"/>
    <mergeCell ref="B25:E25"/>
  </mergeCells>
  <conditionalFormatting sqref="C22">
    <cfRule type="cellIs" priority="2" dxfId="2" operator="greaterThan">
      <formula>$C$18</formula>
    </cfRule>
  </conditionalFormatting>
  <conditionalFormatting sqref="C23">
    <cfRule type="cellIs" priority="1" dxfId="2" operator="lessThan">
      <formula>$C$17</formula>
    </cfRule>
  </conditionalFormatting>
  <printOptions horizontalCentered="1"/>
  <pageMargins left="0.7000000000000001" right="0.7000000000000001" top="0.7500000000000001" bottom="0.7500000000000001" header="0.30000000000000004" footer="0.30000000000000004"/>
  <pageSetup orientation="landscape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2015-06-09T11:02:04Z</cp:lastPrinted>
  <dcterms:created xsi:type="dcterms:W3CDTF">2006-09-25T09:17:32Z</dcterms:created>
  <dcterms:modified xsi:type="dcterms:W3CDTF">2016-04-13T10:03:02Z</dcterms:modified>
  <cp:category/>
  <cp:version/>
  <cp:contentType/>
  <cp:contentStatus/>
</cp:coreProperties>
</file>